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27"/>
  <workbookPr filterPrivacy="1" defaultThemeVersion="124226"/>
  <xr:revisionPtr revIDLastSave="0" documentId="8_{9C4A6E25-0054-49B4-9183-AF560BAE3FB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Formularz szacunkowy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2" i="1" l="1"/>
  <c r="E67" i="1"/>
  <c r="I50" i="1" l="1"/>
  <c r="I16" i="1"/>
  <c r="J45" i="1"/>
  <c r="I48" i="1"/>
  <c r="I47" i="1"/>
  <c r="I46" i="1"/>
  <c r="I45" i="1"/>
  <c r="I44" i="1"/>
  <c r="I43" i="1"/>
  <c r="I42" i="1"/>
  <c r="I41" i="1"/>
  <c r="H48" i="1"/>
  <c r="J48" i="1" s="1"/>
  <c r="H47" i="1"/>
  <c r="J47" i="1" s="1"/>
  <c r="H46" i="1"/>
  <c r="J46" i="1" s="1"/>
  <c r="H45" i="1"/>
  <c r="H44" i="1"/>
  <c r="J44" i="1" s="1"/>
  <c r="H43" i="1"/>
  <c r="J43" i="1" s="1"/>
  <c r="H42" i="1"/>
  <c r="J42" i="1" s="1"/>
  <c r="H41" i="1"/>
  <c r="J41" i="1" s="1"/>
  <c r="J9" i="1"/>
  <c r="I14" i="1"/>
  <c r="I13" i="1"/>
  <c r="I12" i="1"/>
  <c r="I11" i="1"/>
  <c r="I10" i="1"/>
  <c r="I9" i="1"/>
  <c r="I8" i="1"/>
  <c r="I7" i="1"/>
  <c r="H14" i="1"/>
  <c r="J14" i="1" s="1"/>
  <c r="H13" i="1"/>
  <c r="J13" i="1" s="1"/>
  <c r="H12" i="1"/>
  <c r="J12" i="1" s="1"/>
  <c r="H11" i="1"/>
  <c r="J11" i="1" s="1"/>
  <c r="H10" i="1"/>
  <c r="J10" i="1" s="1"/>
  <c r="H9" i="1"/>
  <c r="H8" i="1"/>
  <c r="J8" i="1" s="1"/>
  <c r="H7" i="1"/>
  <c r="J7" i="1" s="1"/>
  <c r="I49" i="1" l="1"/>
  <c r="I51" i="1" s="1"/>
  <c r="J49" i="1"/>
  <c r="J51" i="1" s="1"/>
  <c r="I15" i="1"/>
  <c r="I17" i="1" s="1"/>
  <c r="J15" i="1"/>
  <c r="J17" i="1" s="1"/>
</calcChain>
</file>

<file path=xl/sharedStrings.xml><?xml version="1.0" encoding="utf-8"?>
<sst xmlns="http://schemas.openxmlformats.org/spreadsheetml/2006/main" count="143" uniqueCount="61">
  <si>
    <t>Formularz szacunkowy</t>
  </si>
  <si>
    <t>Lp.</t>
  </si>
  <si>
    <t>Przedmiot zamówienia</t>
  </si>
  <si>
    <t>szt.</t>
  </si>
  <si>
    <t>a.</t>
  </si>
  <si>
    <t>Wyciek z urządzenia wewnętrznego</t>
  </si>
  <si>
    <t>b.</t>
  </si>
  <si>
    <t>Przegrzanie elementów elektrycznych</t>
  </si>
  <si>
    <t>c.</t>
  </si>
  <si>
    <t>Uszkodzenie silnika wentylatora</t>
  </si>
  <si>
    <t>d.</t>
  </si>
  <si>
    <t>Usterka płytki invertera</t>
  </si>
  <si>
    <t>e.</t>
  </si>
  <si>
    <t>Błąd transmisji między urządzeniem zewnętrznym a wewnętrznym</t>
  </si>
  <si>
    <t>f.</t>
  </si>
  <si>
    <t>Usterka czujnika położenia</t>
  </si>
  <si>
    <t>g.</t>
  </si>
  <si>
    <t>Spadek napięcia lub za duże napięcie w obwodzie głównym</t>
  </si>
  <si>
    <t>h.</t>
  </si>
  <si>
    <t>Uszkodzenie wentylatora jednostki wewnętrznej/zewnętrznej</t>
  </si>
  <si>
    <t>i.</t>
  </si>
  <si>
    <t>Niedobór czynnika chłodniczego</t>
  </si>
  <si>
    <t>j.</t>
  </si>
  <si>
    <t>Uszkodzenie czujnika temperatury skraplacza</t>
  </si>
  <si>
    <t>jm.</t>
  </si>
  <si>
    <t>Usuwanie awarii</t>
  </si>
  <si>
    <t>rbh</t>
  </si>
  <si>
    <t>* Proszę o uzupełnienie żółtych pól</t>
  </si>
  <si>
    <t>kg</t>
  </si>
  <si>
    <t>Czynnik chłodniczy R410a</t>
  </si>
  <si>
    <t>max. liczba roboczogodzin*</t>
  </si>
  <si>
    <r>
      <t>Przykładowe czynności naprawcze przy zgłoszeniu awaryjnym</t>
    </r>
    <r>
      <rPr>
        <sz val="11"/>
        <color theme="1"/>
        <rFont val="Calibri"/>
        <family val="2"/>
        <charset val="238"/>
        <scheme val="minor"/>
      </rPr>
      <t xml:space="preserve"> (bez użycia części zamiennych):</t>
    </r>
  </si>
  <si>
    <t>Cena jednostkowa netto w zł za 1 przegląd/1rbh/1 kg*</t>
  </si>
  <si>
    <t>Cena  jednostkowa brutto w zł za 1 przegląd/ 1rbh/1kg *</t>
  </si>
  <si>
    <t>roboczogodzina</t>
  </si>
  <si>
    <t>* rbh- roboczogodzina</t>
  </si>
  <si>
    <t>TABELKA 1a</t>
  </si>
  <si>
    <t>TABELKA 1</t>
  </si>
  <si>
    <t>Przegląd centrali klimatyzacyjnej</t>
  </si>
  <si>
    <t>Ilość urządzeń</t>
  </si>
  <si>
    <t>X</t>
  </si>
  <si>
    <t>* maksymalna liczba roboczogodzin przeznaczonych na usuwanie awarii nie może przekroczyć 40</t>
  </si>
  <si>
    <t>TABELKA 2</t>
  </si>
  <si>
    <t>Zamówienie opcjonalne</t>
  </si>
  <si>
    <t>TABELKA 2a</t>
  </si>
  <si>
    <t>* maksymalna liczba roboczogodzin przeznaczonych na usuwanie awarii nie może przekroczyć 20</t>
  </si>
  <si>
    <t>Zamówienie podstawowe</t>
  </si>
  <si>
    <t>Razem:</t>
  </si>
  <si>
    <t>Suma:</t>
  </si>
  <si>
    <t>Części zamienne (kwota przeznaczona przez Zamawiającego)</t>
  </si>
  <si>
    <t xml:space="preserve"> Całkowita wartość brutto w zł (kol. 3x kol.4x kol.6)</t>
  </si>
  <si>
    <t>Całkowita wartość netto w zł  (kol.3 x kol.4 x kol.5)</t>
  </si>
  <si>
    <t xml:space="preserve"> Całkowita wartość brutto w zł (kol. 3x kol.4 x kol.6)</t>
  </si>
  <si>
    <t>Przegląd - wymiana filtrów w centrali wentylacyjnej</t>
  </si>
  <si>
    <t>Przegląd i regulacja układu centrali wentylacyjnej</t>
  </si>
  <si>
    <t>Przegląd urządzeń klimatyzacyjnych (jednostki wewnętrzne i zewnętrzne) na parterze</t>
  </si>
  <si>
    <t>Przegląd urządzeń klimatyzacyjnych (jednostki wewnętrzne i zewnętrzne) na pietrze 1</t>
  </si>
  <si>
    <t>Przegląd urządzeń klimatyzacyjnych (jednostki wewnętrzne i zewnętrzne) na pietrze 2</t>
  </si>
  <si>
    <t xml:space="preserve">Liczba przeglądów/rbh/kg </t>
  </si>
  <si>
    <t>Liczba przeglądów/rbh/kg</t>
  </si>
  <si>
    <t>SUMA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</si>
</sst>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zł&quot;_-;\-* #,##0.00\ &quot;zł&quot;_-;_-* &quot;-&quot;??\ &quot;zł&quot;_-;_-@_-"/>
    <numFmt numFmtId="164" formatCode="#,##0.00\ &quot;zł&quot;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0" fillId="0" borderId="0" applyFont="0" applyFill="0" applyBorder="0" applyAlignment="0" applyProtection="0"/>
  </cellStyleXfs>
  <cellXfs count="63">
    <xf numFmtId="0" fontId="0" fillId="0" borderId="0" xfId="0"/>
    <xf numFmtId="0" fontId="8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4" fontId="5" fillId="0" borderId="1" xfId="1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11" fillId="0" borderId="0" xfId="0" applyFont="1"/>
    <xf numFmtId="44" fontId="0" fillId="0" borderId="0" xfId="0" applyNumberFormat="1"/>
    <xf numFmtId="0" fontId="14" fillId="0" borderId="1" xfId="0" applyFont="1" applyBorder="1" applyAlignment="1">
      <alignment horizontal="center" vertical="center" wrapText="1"/>
    </xf>
    <xf numFmtId="0" fontId="15" fillId="0" borderId="0" xfId="0" applyFont="1"/>
    <xf numFmtId="0" fontId="16" fillId="0" borderId="0" xfId="0" applyFont="1"/>
    <xf numFmtId="0" fontId="11" fillId="5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left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12" fillId="2" borderId="1" xfId="0" applyFont="1" applyFill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12" fillId="0" borderId="0" xfId="0" applyFont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7" borderId="0" xfId="0" applyFill="1"/>
    <xf numFmtId="0" fontId="14" fillId="7" borderId="1" xfId="0" applyFont="1" applyFill="1" applyBorder="1" applyAlignment="1">
      <alignment horizontal="center" vertical="center" wrapText="1"/>
    </xf>
    <xf numFmtId="44" fontId="5" fillId="5" borderId="1" xfId="1" applyFont="1" applyFill="1" applyBorder="1" applyAlignment="1">
      <alignment horizontal="center" vertical="center"/>
    </xf>
    <xf numFmtId="0" fontId="8" fillId="0" borderId="0" xfId="0" applyFont="1" applyAlignment="1">
      <alignment horizontal="right" vertical="center" wrapText="1"/>
    </xf>
    <xf numFmtId="0" fontId="11" fillId="3" borderId="5" xfId="0" applyFont="1" applyFill="1" applyBorder="1" applyAlignment="1">
      <alignment horizontal="right" vertical="center" wrapText="1"/>
    </xf>
    <xf numFmtId="0" fontId="11" fillId="8" borderId="1" xfId="0" applyFont="1" applyFill="1" applyBorder="1" applyAlignment="1">
      <alignment vertical="center" wrapText="1"/>
    </xf>
    <xf numFmtId="44" fontId="5" fillId="8" borderId="1" xfId="1" applyFont="1" applyFill="1" applyBorder="1" applyAlignment="1">
      <alignment horizontal="center" vertical="center"/>
    </xf>
    <xf numFmtId="44" fontId="11" fillId="3" borderId="1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7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11" fillId="6" borderId="1" xfId="0" applyFont="1" applyFill="1" applyBorder="1" applyAlignment="1">
      <alignment horizontal="center"/>
    </xf>
    <xf numFmtId="0" fontId="11" fillId="5" borderId="2" xfId="0" applyFont="1" applyFill="1" applyBorder="1" applyAlignment="1">
      <alignment horizontal="center" vertical="center" wrapText="1"/>
    </xf>
    <xf numFmtId="0" fontId="11" fillId="5" borderId="3" xfId="0" applyFont="1" applyFill="1" applyBorder="1" applyAlignment="1">
      <alignment horizontal="center" vertical="center" wrapText="1"/>
    </xf>
    <xf numFmtId="0" fontId="11" fillId="5" borderId="2" xfId="0" applyFont="1" applyFill="1" applyBorder="1" applyAlignment="1">
      <alignment horizontal="right" vertical="center" wrapText="1"/>
    </xf>
    <xf numFmtId="0" fontId="11" fillId="5" borderId="6" xfId="0" applyFont="1" applyFill="1" applyBorder="1" applyAlignment="1">
      <alignment horizontal="right" vertical="center" wrapText="1"/>
    </xf>
    <xf numFmtId="0" fontId="11" fillId="5" borderId="3" xfId="0" applyFont="1" applyFill="1" applyBorder="1" applyAlignment="1">
      <alignment horizontal="right" vertical="center" wrapText="1"/>
    </xf>
    <xf numFmtId="0" fontId="17" fillId="0" borderId="1" xfId="0" applyFont="1" applyBorder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5" fillId="0" borderId="0" xfId="0" applyFont="1"/>
    <xf numFmtId="0" fontId="0" fillId="0" borderId="0" xfId="0"/>
    <xf numFmtId="0" fontId="15" fillId="0" borderId="4" xfId="0" applyFont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15" fillId="0" borderId="4" xfId="0" applyFont="1" applyBorder="1" applyAlignment="1">
      <alignment vertical="center"/>
    </xf>
    <xf numFmtId="0" fontId="11" fillId="0" borderId="4" xfId="0" applyFont="1" applyBorder="1" applyAlignment="1">
      <alignment vertical="center"/>
    </xf>
    <xf numFmtId="0" fontId="7" fillId="0" borderId="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68"/>
  <sheetViews>
    <sheetView tabSelected="1" zoomScale="80" zoomScaleNormal="80" workbookViewId="0">
      <selection activeCell="H26" sqref="H26"/>
    </sheetView>
  </sheetViews>
  <sheetFormatPr defaultRowHeight="14.4" x14ac:dyDescent="0.3"/>
  <cols>
    <col min="1" max="1" width="3.5546875" customWidth="1"/>
    <col min="2" max="2" width="4.33203125" bestFit="1" customWidth="1"/>
    <col min="3" max="3" width="55.6640625" customWidth="1"/>
    <col min="4" max="4" width="17.6640625" customWidth="1"/>
    <col min="5" max="6" width="15.5546875" customWidth="1"/>
    <col min="7" max="7" width="20.33203125" customWidth="1"/>
    <col min="8" max="8" width="20.5546875" customWidth="1"/>
    <col min="9" max="9" width="16.6640625" bestFit="1" customWidth="1"/>
    <col min="10" max="10" width="18.44140625" customWidth="1"/>
    <col min="13" max="13" width="12.33203125" customWidth="1"/>
  </cols>
  <sheetData>
    <row r="1" spans="2:10" x14ac:dyDescent="0.3">
      <c r="H1" s="43"/>
      <c r="I1" s="43"/>
      <c r="J1" s="43"/>
    </row>
    <row r="2" spans="2:10" ht="39.75" customHeight="1" x14ac:dyDescent="0.3">
      <c r="B2" s="51" t="s">
        <v>0</v>
      </c>
      <c r="C2" s="51"/>
      <c r="D2" s="52"/>
      <c r="E2" s="52"/>
      <c r="F2" s="52"/>
      <c r="G2" s="52"/>
      <c r="H2" s="52"/>
      <c r="I2" s="52"/>
      <c r="J2" s="52"/>
    </row>
    <row r="3" spans="2:10" ht="36" customHeight="1" x14ac:dyDescent="0.35">
      <c r="B3" s="55" t="s">
        <v>46</v>
      </c>
      <c r="C3" s="56"/>
      <c r="E3" s="15"/>
      <c r="F3" s="15"/>
      <c r="G3" s="16"/>
      <c r="H3" s="16"/>
      <c r="I3" s="32"/>
    </row>
    <row r="4" spans="2:10" ht="26.25" customHeight="1" x14ac:dyDescent="0.3">
      <c r="B4" s="44" t="s">
        <v>37</v>
      </c>
      <c r="C4" s="44"/>
    </row>
    <row r="5" spans="2:10" ht="65.25" customHeight="1" x14ac:dyDescent="0.3">
      <c r="B5" s="17" t="s">
        <v>1</v>
      </c>
      <c r="C5" s="17" t="s">
        <v>2</v>
      </c>
      <c r="D5" s="17" t="s">
        <v>24</v>
      </c>
      <c r="E5" s="20" t="s">
        <v>39</v>
      </c>
      <c r="F5" s="20" t="s">
        <v>59</v>
      </c>
      <c r="G5" s="17" t="s">
        <v>32</v>
      </c>
      <c r="H5" s="17" t="s">
        <v>33</v>
      </c>
      <c r="I5" s="17" t="s">
        <v>51</v>
      </c>
      <c r="J5" s="17" t="s">
        <v>52</v>
      </c>
    </row>
    <row r="6" spans="2:10" x14ac:dyDescent="0.3">
      <c r="B6" s="19"/>
      <c r="C6" s="21">
        <v>1</v>
      </c>
      <c r="D6" s="21">
        <v>2</v>
      </c>
      <c r="E6" s="21">
        <v>3</v>
      </c>
      <c r="F6" s="21">
        <v>4</v>
      </c>
      <c r="G6" s="21">
        <v>5</v>
      </c>
      <c r="H6" s="21">
        <v>6</v>
      </c>
      <c r="I6" s="21">
        <v>7</v>
      </c>
      <c r="J6" s="21">
        <v>8</v>
      </c>
    </row>
    <row r="7" spans="2:10" ht="21" customHeight="1" x14ac:dyDescent="0.3">
      <c r="B7" s="19">
        <v>1</v>
      </c>
      <c r="C7" s="5" t="s">
        <v>38</v>
      </c>
      <c r="D7" s="9" t="s">
        <v>3</v>
      </c>
      <c r="E7" s="14">
        <v>1</v>
      </c>
      <c r="F7" s="33">
        <v>4</v>
      </c>
      <c r="G7" s="28">
        <v>0</v>
      </c>
      <c r="H7" s="30">
        <f t="shared" ref="H7:H14" si="0">G7*1.23</f>
        <v>0</v>
      </c>
      <c r="I7" s="10">
        <f t="shared" ref="I7:I12" si="1">G7*F7*E7</f>
        <v>0</v>
      </c>
      <c r="J7" s="10">
        <f t="shared" ref="J7:J12" si="2">H7*F7*E7</f>
        <v>0</v>
      </c>
    </row>
    <row r="8" spans="2:10" ht="50.25" customHeight="1" x14ac:dyDescent="0.3">
      <c r="B8" s="19">
        <v>2</v>
      </c>
      <c r="C8" s="5" t="s">
        <v>55</v>
      </c>
      <c r="D8" s="27" t="s">
        <v>3</v>
      </c>
      <c r="E8" s="14">
        <v>4</v>
      </c>
      <c r="F8" s="33">
        <v>4</v>
      </c>
      <c r="G8" s="28">
        <v>0</v>
      </c>
      <c r="H8" s="30">
        <f t="shared" si="0"/>
        <v>0</v>
      </c>
      <c r="I8" s="10">
        <f t="shared" si="1"/>
        <v>0</v>
      </c>
      <c r="J8" s="10">
        <f t="shared" si="2"/>
        <v>0</v>
      </c>
    </row>
    <row r="9" spans="2:10" ht="34.200000000000003" customHeight="1" x14ac:dyDescent="0.3">
      <c r="B9" s="19">
        <v>3</v>
      </c>
      <c r="C9" s="5" t="s">
        <v>56</v>
      </c>
      <c r="D9" s="9" t="s">
        <v>3</v>
      </c>
      <c r="E9" s="14">
        <v>43</v>
      </c>
      <c r="F9" s="33">
        <v>4</v>
      </c>
      <c r="G9" s="28">
        <v>0</v>
      </c>
      <c r="H9" s="30">
        <f t="shared" si="0"/>
        <v>0</v>
      </c>
      <c r="I9" s="10">
        <f t="shared" si="1"/>
        <v>0</v>
      </c>
      <c r="J9" s="10">
        <f t="shared" si="2"/>
        <v>0</v>
      </c>
    </row>
    <row r="10" spans="2:10" ht="39.75" customHeight="1" x14ac:dyDescent="0.3">
      <c r="B10" s="19">
        <v>4</v>
      </c>
      <c r="C10" s="5" t="s">
        <v>57</v>
      </c>
      <c r="D10" s="27" t="s">
        <v>3</v>
      </c>
      <c r="E10" s="14">
        <v>58</v>
      </c>
      <c r="F10" s="33">
        <v>3</v>
      </c>
      <c r="G10" s="28">
        <v>0</v>
      </c>
      <c r="H10" s="30">
        <f t="shared" si="0"/>
        <v>0</v>
      </c>
      <c r="I10" s="10">
        <f t="shared" si="1"/>
        <v>0</v>
      </c>
      <c r="J10" s="10">
        <f t="shared" si="2"/>
        <v>0</v>
      </c>
    </row>
    <row r="11" spans="2:10" ht="39.75" customHeight="1" x14ac:dyDescent="0.3">
      <c r="B11" s="19">
        <v>5</v>
      </c>
      <c r="C11" s="5" t="s">
        <v>53</v>
      </c>
      <c r="D11" s="31" t="s">
        <v>3</v>
      </c>
      <c r="E11" s="14">
        <v>1</v>
      </c>
      <c r="F11" s="33">
        <v>4</v>
      </c>
      <c r="G11" s="28">
        <v>0</v>
      </c>
      <c r="H11" s="30">
        <f t="shared" si="0"/>
        <v>0</v>
      </c>
      <c r="I11" s="10">
        <f t="shared" si="1"/>
        <v>0</v>
      </c>
      <c r="J11" s="10">
        <f t="shared" si="2"/>
        <v>0</v>
      </c>
    </row>
    <row r="12" spans="2:10" ht="24" customHeight="1" x14ac:dyDescent="0.3">
      <c r="B12" s="19">
        <v>6</v>
      </c>
      <c r="C12" s="5" t="s">
        <v>54</v>
      </c>
      <c r="D12" s="26" t="s">
        <v>3</v>
      </c>
      <c r="E12" s="14">
        <v>1</v>
      </c>
      <c r="F12" s="33">
        <v>2</v>
      </c>
      <c r="G12" s="28">
        <v>0</v>
      </c>
      <c r="H12" s="30">
        <f t="shared" si="0"/>
        <v>0</v>
      </c>
      <c r="I12" s="10">
        <f t="shared" si="1"/>
        <v>0</v>
      </c>
      <c r="J12" s="10">
        <f t="shared" si="2"/>
        <v>0</v>
      </c>
    </row>
    <row r="13" spans="2:10" ht="16.95" customHeight="1" x14ac:dyDescent="0.3">
      <c r="B13" s="19">
        <v>7</v>
      </c>
      <c r="C13" s="5" t="s">
        <v>25</v>
      </c>
      <c r="D13" s="4" t="s">
        <v>26</v>
      </c>
      <c r="E13" s="14" t="s">
        <v>40</v>
      </c>
      <c r="F13" s="14">
        <v>40</v>
      </c>
      <c r="G13" s="29">
        <v>0</v>
      </c>
      <c r="H13" s="30">
        <f t="shared" si="0"/>
        <v>0</v>
      </c>
      <c r="I13" s="10">
        <f>G13*F13</f>
        <v>0</v>
      </c>
      <c r="J13" s="10">
        <f>H13*F13</f>
        <v>0</v>
      </c>
    </row>
    <row r="14" spans="2:10" ht="24" customHeight="1" x14ac:dyDescent="0.3">
      <c r="B14" s="19">
        <v>8</v>
      </c>
      <c r="C14" s="5" t="s">
        <v>29</v>
      </c>
      <c r="D14" s="4" t="s">
        <v>28</v>
      </c>
      <c r="E14" s="14" t="s">
        <v>40</v>
      </c>
      <c r="F14" s="14">
        <v>10</v>
      </c>
      <c r="G14" s="29">
        <v>0</v>
      </c>
      <c r="H14" s="30">
        <f t="shared" si="0"/>
        <v>0</v>
      </c>
      <c r="I14" s="10">
        <f>G14*F14</f>
        <v>0</v>
      </c>
      <c r="J14" s="10">
        <f>H14*F14</f>
        <v>0</v>
      </c>
    </row>
    <row r="15" spans="2:10" ht="24" customHeight="1" x14ac:dyDescent="0.3">
      <c r="B15" s="19"/>
      <c r="C15" s="47" t="s">
        <v>47</v>
      </c>
      <c r="D15" s="48"/>
      <c r="E15" s="48"/>
      <c r="F15" s="48"/>
      <c r="G15" s="48"/>
      <c r="H15" s="49"/>
      <c r="I15" s="34">
        <f>SUM(I7:I14)</f>
        <v>0</v>
      </c>
      <c r="J15" s="34">
        <f>SUM(J7:J14)</f>
        <v>0</v>
      </c>
    </row>
    <row r="16" spans="2:10" ht="24" customHeight="1" x14ac:dyDescent="0.3">
      <c r="B16" s="19"/>
      <c r="C16" s="37" t="s">
        <v>49</v>
      </c>
      <c r="D16" s="59"/>
      <c r="E16" s="60"/>
      <c r="F16" s="60"/>
      <c r="G16" s="60"/>
      <c r="H16" s="61"/>
      <c r="I16" s="38">
        <f>J16/1.23</f>
        <v>6504.0650406504064</v>
      </c>
      <c r="J16" s="38">
        <v>8000</v>
      </c>
    </row>
    <row r="17" spans="2:13" ht="30" customHeight="1" x14ac:dyDescent="0.3">
      <c r="B17" s="22"/>
      <c r="C17" s="23" t="s">
        <v>27</v>
      </c>
      <c r="D17" s="25"/>
      <c r="E17" s="25"/>
      <c r="F17" s="25"/>
      <c r="G17" s="22"/>
      <c r="H17" s="36" t="s">
        <v>48</v>
      </c>
      <c r="I17" s="39">
        <f>I15+I16</f>
        <v>6504.0650406504064</v>
      </c>
      <c r="J17" s="39">
        <f>J15+J16</f>
        <v>8000</v>
      </c>
      <c r="M17" s="13"/>
    </row>
    <row r="18" spans="2:13" x14ac:dyDescent="0.3">
      <c r="B18" s="3"/>
      <c r="C18" s="24" t="s">
        <v>35</v>
      </c>
      <c r="D18" s="25"/>
      <c r="E18" s="25"/>
      <c r="F18" s="25"/>
      <c r="G18" s="1"/>
      <c r="I18" s="13"/>
    </row>
    <row r="19" spans="2:13" x14ac:dyDescent="0.3">
      <c r="B19" s="3"/>
      <c r="G19" s="1"/>
    </row>
    <row r="20" spans="2:13" x14ac:dyDescent="0.3">
      <c r="B20" s="44" t="s">
        <v>36</v>
      </c>
      <c r="C20" s="44"/>
      <c r="D20" s="12"/>
      <c r="E20" s="12"/>
      <c r="F20" s="12"/>
      <c r="G20" s="1"/>
    </row>
    <row r="21" spans="2:13" ht="28.8" x14ac:dyDescent="0.3">
      <c r="B21" s="45" t="s">
        <v>31</v>
      </c>
      <c r="C21" s="46"/>
      <c r="D21" s="17" t="s">
        <v>24</v>
      </c>
      <c r="E21" s="17" t="s">
        <v>30</v>
      </c>
      <c r="F21" s="40"/>
      <c r="G21" s="2"/>
    </row>
    <row r="22" spans="2:13" x14ac:dyDescent="0.3">
      <c r="B22" s="18" t="s">
        <v>4</v>
      </c>
      <c r="C22" s="6" t="s">
        <v>5</v>
      </c>
      <c r="D22" s="8" t="s">
        <v>34</v>
      </c>
      <c r="E22" s="7"/>
      <c r="F22" s="41"/>
      <c r="G22" s="1"/>
    </row>
    <row r="23" spans="2:13" x14ac:dyDescent="0.3">
      <c r="B23" s="18" t="s">
        <v>6</v>
      </c>
      <c r="C23" s="6" t="s">
        <v>7</v>
      </c>
      <c r="D23" s="8" t="s">
        <v>34</v>
      </c>
      <c r="E23" s="7"/>
      <c r="F23" s="41"/>
      <c r="G23" s="1"/>
    </row>
    <row r="24" spans="2:13" x14ac:dyDescent="0.3">
      <c r="B24" s="18" t="s">
        <v>8</v>
      </c>
      <c r="C24" s="6" t="s">
        <v>9</v>
      </c>
      <c r="D24" s="8" t="s">
        <v>34</v>
      </c>
      <c r="E24" s="7"/>
      <c r="F24" s="41"/>
      <c r="G24" s="1"/>
    </row>
    <row r="25" spans="2:13" x14ac:dyDescent="0.3">
      <c r="B25" s="18" t="s">
        <v>10</v>
      </c>
      <c r="C25" s="6" t="s">
        <v>11</v>
      </c>
      <c r="D25" s="8" t="s">
        <v>34</v>
      </c>
      <c r="E25" s="7"/>
      <c r="F25" s="41"/>
      <c r="G25" s="1"/>
    </row>
    <row r="26" spans="2:13" ht="28.8" x14ac:dyDescent="0.3">
      <c r="B26" s="18" t="s">
        <v>12</v>
      </c>
      <c r="C26" s="6" t="s">
        <v>13</v>
      </c>
      <c r="D26" s="8" t="s">
        <v>34</v>
      </c>
      <c r="E26" s="7"/>
      <c r="F26" s="41"/>
      <c r="G26" s="1"/>
    </row>
    <row r="27" spans="2:13" x14ac:dyDescent="0.3">
      <c r="B27" s="18" t="s">
        <v>14</v>
      </c>
      <c r="C27" s="6" t="s">
        <v>15</v>
      </c>
      <c r="D27" s="8" t="s">
        <v>34</v>
      </c>
      <c r="E27" s="7"/>
      <c r="F27" s="41"/>
      <c r="G27" s="1"/>
    </row>
    <row r="28" spans="2:13" x14ac:dyDescent="0.3">
      <c r="B28" s="18" t="s">
        <v>16</v>
      </c>
      <c r="C28" s="6" t="s">
        <v>17</v>
      </c>
      <c r="D28" s="8" t="s">
        <v>34</v>
      </c>
      <c r="E28" s="7"/>
      <c r="F28" s="41"/>
      <c r="G28" s="1"/>
    </row>
    <row r="29" spans="2:13" x14ac:dyDescent="0.3">
      <c r="B29" s="18" t="s">
        <v>18</v>
      </c>
      <c r="C29" s="6" t="s">
        <v>19</v>
      </c>
      <c r="D29" s="8" t="s">
        <v>34</v>
      </c>
      <c r="E29" s="7"/>
      <c r="F29" s="41"/>
      <c r="G29" s="1"/>
    </row>
    <row r="30" spans="2:13" x14ac:dyDescent="0.3">
      <c r="B30" s="18" t="s">
        <v>20</v>
      </c>
      <c r="C30" s="6" t="s">
        <v>21</v>
      </c>
      <c r="D30" s="8" t="s">
        <v>34</v>
      </c>
      <c r="E30" s="7"/>
      <c r="F30" s="41"/>
      <c r="G30" s="1"/>
    </row>
    <row r="31" spans="2:13" x14ac:dyDescent="0.3">
      <c r="B31" s="18" t="s">
        <v>22</v>
      </c>
      <c r="C31" s="6" t="s">
        <v>23</v>
      </c>
      <c r="D31" s="8" t="s">
        <v>34</v>
      </c>
      <c r="E31" s="7"/>
      <c r="F31" s="41"/>
      <c r="G31" s="1"/>
    </row>
    <row r="32" spans="2:13" x14ac:dyDescent="0.3">
      <c r="B32" s="11"/>
      <c r="C32" s="23" t="s">
        <v>27</v>
      </c>
      <c r="D32" s="24" t="s">
        <v>60</v>
      </c>
      <c r="E32" s="24">
        <f>SUM(E22:E31)</f>
        <v>0</v>
      </c>
      <c r="F32" s="25"/>
    </row>
    <row r="33" spans="2:10" x14ac:dyDescent="0.3">
      <c r="C33" s="50" t="s">
        <v>41</v>
      </c>
      <c r="D33" s="50"/>
      <c r="E33" s="50"/>
      <c r="F33" s="42"/>
    </row>
    <row r="36" spans="2:10" ht="18" x14ac:dyDescent="0.35">
      <c r="B36" s="53"/>
      <c r="C36" s="54"/>
      <c r="F36" s="15"/>
      <c r="G36" s="12"/>
    </row>
    <row r="37" spans="2:10" ht="28.5" customHeight="1" x14ac:dyDescent="0.3">
      <c r="B37" s="57" t="s">
        <v>43</v>
      </c>
      <c r="C37" s="58"/>
      <c r="G37" s="32"/>
    </row>
    <row r="38" spans="2:10" ht="27" customHeight="1" x14ac:dyDescent="0.3">
      <c r="B38" s="44" t="s">
        <v>42</v>
      </c>
      <c r="C38" s="44"/>
    </row>
    <row r="39" spans="2:10" ht="43.2" x14ac:dyDescent="0.3">
      <c r="B39" s="17" t="s">
        <v>1</v>
      </c>
      <c r="C39" s="17" t="s">
        <v>2</v>
      </c>
      <c r="D39" s="17" t="s">
        <v>24</v>
      </c>
      <c r="E39" s="20" t="s">
        <v>39</v>
      </c>
      <c r="F39" s="20" t="s">
        <v>58</v>
      </c>
      <c r="G39" s="17" t="s">
        <v>32</v>
      </c>
      <c r="H39" s="17" t="s">
        <v>33</v>
      </c>
      <c r="I39" s="17" t="s">
        <v>51</v>
      </c>
      <c r="J39" s="17" t="s">
        <v>50</v>
      </c>
    </row>
    <row r="40" spans="2:10" x14ac:dyDescent="0.3">
      <c r="B40" s="19"/>
      <c r="C40" s="21">
        <v>1</v>
      </c>
      <c r="D40" s="21">
        <v>2</v>
      </c>
      <c r="E40" s="21">
        <v>3</v>
      </c>
      <c r="F40" s="21">
        <v>4</v>
      </c>
      <c r="G40" s="21">
        <v>5</v>
      </c>
      <c r="H40" s="21">
        <v>6</v>
      </c>
      <c r="I40" s="21">
        <v>7</v>
      </c>
      <c r="J40" s="21">
        <v>8</v>
      </c>
    </row>
    <row r="41" spans="2:10" ht="21.75" customHeight="1" x14ac:dyDescent="0.3">
      <c r="B41" s="19">
        <v>1</v>
      </c>
      <c r="C41" s="5" t="s">
        <v>38</v>
      </c>
      <c r="D41" s="9" t="s">
        <v>3</v>
      </c>
      <c r="E41" s="14">
        <v>1</v>
      </c>
      <c r="F41" s="33">
        <v>2</v>
      </c>
      <c r="G41" s="28">
        <v>0</v>
      </c>
      <c r="H41" s="30">
        <f t="shared" ref="H41:H48" si="3">G41*1.23</f>
        <v>0</v>
      </c>
      <c r="I41" s="10">
        <f t="shared" ref="I41:I46" si="4">G41*F41*E41</f>
        <v>0</v>
      </c>
      <c r="J41" s="10">
        <f t="shared" ref="J41:J46" si="5">H41*F41*E41</f>
        <v>0</v>
      </c>
    </row>
    <row r="42" spans="2:10" ht="37.950000000000003" customHeight="1" x14ac:dyDescent="0.3">
      <c r="B42" s="19">
        <v>2</v>
      </c>
      <c r="C42" s="5" t="s">
        <v>55</v>
      </c>
      <c r="D42" s="27" t="s">
        <v>3</v>
      </c>
      <c r="E42" s="14">
        <v>4</v>
      </c>
      <c r="F42" s="33">
        <v>2</v>
      </c>
      <c r="G42" s="28">
        <v>0</v>
      </c>
      <c r="H42" s="30">
        <f t="shared" si="3"/>
        <v>0</v>
      </c>
      <c r="I42" s="10">
        <f t="shared" si="4"/>
        <v>0</v>
      </c>
      <c r="J42" s="10">
        <f t="shared" si="5"/>
        <v>0</v>
      </c>
    </row>
    <row r="43" spans="2:10" ht="36" customHeight="1" x14ac:dyDescent="0.3">
      <c r="B43" s="19">
        <v>3</v>
      </c>
      <c r="C43" s="5" t="s">
        <v>56</v>
      </c>
      <c r="D43" s="9" t="s">
        <v>3</v>
      </c>
      <c r="E43" s="14">
        <v>43</v>
      </c>
      <c r="F43" s="33">
        <v>2</v>
      </c>
      <c r="G43" s="28">
        <v>0</v>
      </c>
      <c r="H43" s="30">
        <f t="shared" si="3"/>
        <v>0</v>
      </c>
      <c r="I43" s="10">
        <f t="shared" si="4"/>
        <v>0</v>
      </c>
      <c r="J43" s="10">
        <f t="shared" si="5"/>
        <v>0</v>
      </c>
    </row>
    <row r="44" spans="2:10" ht="37.950000000000003" customHeight="1" x14ac:dyDescent="0.3">
      <c r="B44" s="19">
        <v>4</v>
      </c>
      <c r="C44" s="5" t="s">
        <v>57</v>
      </c>
      <c r="D44" s="27" t="s">
        <v>3</v>
      </c>
      <c r="E44" s="14">
        <v>58</v>
      </c>
      <c r="F44" s="33">
        <v>2</v>
      </c>
      <c r="G44" s="28">
        <v>0</v>
      </c>
      <c r="H44" s="30">
        <f t="shared" si="3"/>
        <v>0</v>
      </c>
      <c r="I44" s="10">
        <f t="shared" si="4"/>
        <v>0</v>
      </c>
      <c r="J44" s="10">
        <f t="shared" si="5"/>
        <v>0</v>
      </c>
    </row>
    <row r="45" spans="2:10" ht="22.5" customHeight="1" x14ac:dyDescent="0.3">
      <c r="B45" s="19">
        <v>5</v>
      </c>
      <c r="C45" s="5" t="s">
        <v>53</v>
      </c>
      <c r="D45" s="31" t="s">
        <v>3</v>
      </c>
      <c r="E45" s="14">
        <v>1</v>
      </c>
      <c r="F45" s="33">
        <v>2</v>
      </c>
      <c r="G45" s="28">
        <v>0</v>
      </c>
      <c r="H45" s="30">
        <f t="shared" si="3"/>
        <v>0</v>
      </c>
      <c r="I45" s="10">
        <f t="shared" si="4"/>
        <v>0</v>
      </c>
      <c r="J45" s="10">
        <f t="shared" si="5"/>
        <v>0</v>
      </c>
    </row>
    <row r="46" spans="2:10" ht="24.75" customHeight="1" x14ac:dyDescent="0.3">
      <c r="B46" s="19">
        <v>6</v>
      </c>
      <c r="C46" s="5" t="s">
        <v>54</v>
      </c>
      <c r="D46" s="26" t="s">
        <v>3</v>
      </c>
      <c r="E46" s="14">
        <v>1</v>
      </c>
      <c r="F46" s="33">
        <v>1</v>
      </c>
      <c r="G46" s="28">
        <v>0</v>
      </c>
      <c r="H46" s="30">
        <f t="shared" si="3"/>
        <v>0</v>
      </c>
      <c r="I46" s="10">
        <f t="shared" si="4"/>
        <v>0</v>
      </c>
      <c r="J46" s="10">
        <f t="shared" si="5"/>
        <v>0</v>
      </c>
    </row>
    <row r="47" spans="2:10" ht="22.95" customHeight="1" x14ac:dyDescent="0.3">
      <c r="B47" s="19">
        <v>7</v>
      </c>
      <c r="C47" s="5" t="s">
        <v>25</v>
      </c>
      <c r="D47" s="4" t="s">
        <v>26</v>
      </c>
      <c r="E47" s="14" t="s">
        <v>40</v>
      </c>
      <c r="F47" s="14">
        <v>20</v>
      </c>
      <c r="G47" s="29">
        <v>0</v>
      </c>
      <c r="H47" s="30">
        <f t="shared" si="3"/>
        <v>0</v>
      </c>
      <c r="I47" s="10">
        <f>G47*F47</f>
        <v>0</v>
      </c>
      <c r="J47" s="10">
        <f>H47*F47</f>
        <v>0</v>
      </c>
    </row>
    <row r="48" spans="2:10" ht="22.95" customHeight="1" x14ac:dyDescent="0.3">
      <c r="B48" s="19">
        <v>8</v>
      </c>
      <c r="C48" s="5" t="s">
        <v>29</v>
      </c>
      <c r="D48" s="4" t="s">
        <v>28</v>
      </c>
      <c r="E48" s="14" t="s">
        <v>40</v>
      </c>
      <c r="F48" s="14">
        <v>5</v>
      </c>
      <c r="G48" s="29">
        <v>0</v>
      </c>
      <c r="H48" s="30">
        <f t="shared" si="3"/>
        <v>0</v>
      </c>
      <c r="I48" s="10">
        <f>G48*F48</f>
        <v>0</v>
      </c>
      <c r="J48" s="10">
        <f>H48*F48</f>
        <v>0</v>
      </c>
    </row>
    <row r="49" spans="2:10" ht="20.399999999999999" customHeight="1" x14ac:dyDescent="0.3">
      <c r="B49" s="19"/>
      <c r="C49" s="47" t="s">
        <v>47</v>
      </c>
      <c r="D49" s="48"/>
      <c r="E49" s="48"/>
      <c r="F49" s="48"/>
      <c r="G49" s="48"/>
      <c r="H49" s="49"/>
      <c r="I49" s="34">
        <f>SUM(I41:I48)</f>
        <v>0</v>
      </c>
      <c r="J49" s="34">
        <f>SUM(J41:J48)</f>
        <v>0</v>
      </c>
    </row>
    <row r="50" spans="2:10" ht="28.95" customHeight="1" x14ac:dyDescent="0.3">
      <c r="B50" s="19"/>
      <c r="C50" s="37" t="s">
        <v>49</v>
      </c>
      <c r="D50" s="62"/>
      <c r="E50" s="62"/>
      <c r="F50" s="62"/>
      <c r="G50" s="62"/>
      <c r="H50" s="62"/>
      <c r="I50" s="38">
        <f>J50/1.23</f>
        <v>3252.0325203252032</v>
      </c>
      <c r="J50" s="38">
        <v>4000</v>
      </c>
    </row>
    <row r="51" spans="2:10" ht="22.95" customHeight="1" x14ac:dyDescent="0.3">
      <c r="B51" s="22"/>
      <c r="C51" s="23" t="s">
        <v>27</v>
      </c>
      <c r="D51" s="25"/>
      <c r="E51" s="25"/>
      <c r="F51" s="25"/>
      <c r="G51" s="22"/>
      <c r="H51" s="36" t="s">
        <v>48</v>
      </c>
      <c r="I51" s="39">
        <f>I49+I50</f>
        <v>3252.0325203252032</v>
      </c>
      <c r="J51" s="39">
        <f>J49+J50</f>
        <v>4000</v>
      </c>
    </row>
    <row r="52" spans="2:10" x14ac:dyDescent="0.3">
      <c r="B52" s="3"/>
      <c r="C52" s="24" t="s">
        <v>35</v>
      </c>
      <c r="D52" s="25"/>
      <c r="E52" s="25"/>
      <c r="F52" s="25"/>
      <c r="G52" s="35"/>
      <c r="I52" s="13"/>
    </row>
    <row r="53" spans="2:10" x14ac:dyDescent="0.3">
      <c r="B53" s="3"/>
      <c r="G53" s="1"/>
    </row>
    <row r="55" spans="2:10" x14ac:dyDescent="0.3">
      <c r="B55" s="44" t="s">
        <v>44</v>
      </c>
      <c r="C55" s="44"/>
      <c r="D55" s="12"/>
      <c r="E55" s="12"/>
      <c r="F55" s="12"/>
      <c r="I55" s="13"/>
      <c r="J55" s="13"/>
    </row>
    <row r="56" spans="2:10" ht="28.8" x14ac:dyDescent="0.3">
      <c r="B56" s="45" t="s">
        <v>31</v>
      </c>
      <c r="C56" s="46"/>
      <c r="D56" s="17" t="s">
        <v>24</v>
      </c>
      <c r="E56" s="17" t="s">
        <v>30</v>
      </c>
      <c r="F56" s="40"/>
      <c r="I56" s="13"/>
      <c r="J56" s="13"/>
    </row>
    <row r="57" spans="2:10" x14ac:dyDescent="0.3">
      <c r="B57" s="18" t="s">
        <v>4</v>
      </c>
      <c r="C57" s="6" t="s">
        <v>5</v>
      </c>
      <c r="D57" s="8" t="s">
        <v>34</v>
      </c>
      <c r="E57" s="7"/>
      <c r="F57" s="41"/>
    </row>
    <row r="58" spans="2:10" x14ac:dyDescent="0.3">
      <c r="B58" s="18" t="s">
        <v>6</v>
      </c>
      <c r="C58" s="6" t="s">
        <v>7</v>
      </c>
      <c r="D58" s="8" t="s">
        <v>34</v>
      </c>
      <c r="E58" s="7"/>
      <c r="F58" s="41"/>
    </row>
    <row r="59" spans="2:10" x14ac:dyDescent="0.3">
      <c r="B59" s="18" t="s">
        <v>8</v>
      </c>
      <c r="C59" s="6" t="s">
        <v>9</v>
      </c>
      <c r="D59" s="8" t="s">
        <v>34</v>
      </c>
      <c r="E59" s="7"/>
      <c r="F59" s="41"/>
    </row>
    <row r="60" spans="2:10" x14ac:dyDescent="0.3">
      <c r="B60" s="18" t="s">
        <v>10</v>
      </c>
      <c r="C60" s="6" t="s">
        <v>11</v>
      </c>
      <c r="D60" s="8" t="s">
        <v>34</v>
      </c>
      <c r="E60" s="7"/>
      <c r="F60" s="41"/>
    </row>
    <row r="61" spans="2:10" ht="28.8" x14ac:dyDescent="0.3">
      <c r="B61" s="18" t="s">
        <v>12</v>
      </c>
      <c r="C61" s="6" t="s">
        <v>13</v>
      </c>
      <c r="D61" s="8" t="s">
        <v>34</v>
      </c>
      <c r="E61" s="7"/>
      <c r="F61" s="41"/>
    </row>
    <row r="62" spans="2:10" x14ac:dyDescent="0.3">
      <c r="B62" s="18" t="s">
        <v>14</v>
      </c>
      <c r="C62" s="6" t="s">
        <v>15</v>
      </c>
      <c r="D62" s="8" t="s">
        <v>34</v>
      </c>
      <c r="E62" s="7"/>
      <c r="F62" s="41"/>
    </row>
    <row r="63" spans="2:10" x14ac:dyDescent="0.3">
      <c r="B63" s="18" t="s">
        <v>16</v>
      </c>
      <c r="C63" s="6" t="s">
        <v>17</v>
      </c>
      <c r="D63" s="8" t="s">
        <v>34</v>
      </c>
      <c r="E63" s="7"/>
      <c r="F63" s="41"/>
    </row>
    <row r="64" spans="2:10" x14ac:dyDescent="0.3">
      <c r="B64" s="18" t="s">
        <v>18</v>
      </c>
      <c r="C64" s="6" t="s">
        <v>19</v>
      </c>
      <c r="D64" s="8" t="s">
        <v>34</v>
      </c>
      <c r="E64" s="7"/>
      <c r="F64" s="41"/>
    </row>
    <row r="65" spans="2:6" x14ac:dyDescent="0.3">
      <c r="B65" s="18" t="s">
        <v>20</v>
      </c>
      <c r="C65" s="6" t="s">
        <v>21</v>
      </c>
      <c r="D65" s="8" t="s">
        <v>34</v>
      </c>
      <c r="E65" s="7"/>
      <c r="F65" s="41"/>
    </row>
    <row r="66" spans="2:6" x14ac:dyDescent="0.3">
      <c r="B66" s="18" t="s">
        <v>22</v>
      </c>
      <c r="C66" s="6" t="s">
        <v>23</v>
      </c>
      <c r="D66" s="8" t="s">
        <v>34</v>
      </c>
      <c r="E66" s="7"/>
      <c r="F66" s="41"/>
    </row>
    <row r="67" spans="2:6" x14ac:dyDescent="0.3">
      <c r="B67" s="11"/>
      <c r="C67" s="23" t="s">
        <v>27</v>
      </c>
      <c r="D67" s="24" t="s">
        <v>60</v>
      </c>
      <c r="E67" s="24">
        <f>SUM(E57:E66)</f>
        <v>0</v>
      </c>
      <c r="F67" s="25"/>
    </row>
    <row r="68" spans="2:6" x14ac:dyDescent="0.3">
      <c r="C68" s="50" t="s">
        <v>45</v>
      </c>
      <c r="D68" s="50"/>
      <c r="E68" s="50"/>
      <c r="F68" s="42"/>
    </row>
  </sheetData>
  <mergeCells count="17">
    <mergeCell ref="B55:C55"/>
    <mergeCell ref="B56:C56"/>
    <mergeCell ref="C68:E68"/>
    <mergeCell ref="B2:J2"/>
    <mergeCell ref="B36:C36"/>
    <mergeCell ref="B3:C3"/>
    <mergeCell ref="B37:C37"/>
    <mergeCell ref="C33:E33"/>
    <mergeCell ref="D16:H16"/>
    <mergeCell ref="D50:H50"/>
    <mergeCell ref="C49:H49"/>
    <mergeCell ref="H1:J1"/>
    <mergeCell ref="B4:C4"/>
    <mergeCell ref="B20:C20"/>
    <mergeCell ref="B21:C21"/>
    <mergeCell ref="B38:C38"/>
    <mergeCell ref="C15:H15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0x00B9550FF612ACBD4685CAE0578CFCB3C7</ContentTypeId>
    <TemplateUrl xmlns="http://schemas.microsoft.com/sharepoint/v3" xsi:nil="true"/>
    <Odbiorcy2 xmlns="F60F55B9-AC12-46BD-85CA-E0578CFCB3C7" xsi:nil="true"/>
    <Osoba xmlns="F60F55B9-AC12-46BD-85CA-E0578CFCB3C7">CENTRUM\s.pisinska</Osoba>
    <NazwaPliku xmlns="F60F55B9-AC12-46BD-85CA-E0578CFCB3C7">Zał. 2 Formularz szacunkowy.xlsx</NazwaPliku>
    <_SourceUrl xmlns="http://schemas.microsoft.com/sharepoint/v3" xsi:nil="true"/>
    <xd_ProgID xmlns="http://schemas.microsoft.com/sharepoint/v3" xsi:nil="true"/>
    <Order xmlns="http://schemas.microsoft.com/sharepoint/v3" xsi:nil="true"/>
    <_SharedFileIndex xmlns="http://schemas.microsoft.com/sharepoint/v3" xsi:nil="true"/>
    <MetaInfo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B9550FF612ACBD4685CAE0578CFCB3C7" ma:contentTypeVersion="" ma:contentTypeDescription="" ma:contentTypeScope="" ma:versionID="439f85a0a63e48d0bc493d45d12db9db">
  <xsd:schema xmlns:xsd="http://www.w3.org/2001/XMLSchema" xmlns:xs="http://www.w3.org/2001/XMLSchema" xmlns:p="http://schemas.microsoft.com/office/2006/metadata/properties" xmlns:ns1="http://schemas.microsoft.com/sharepoint/v3" xmlns:ns2="F60F55B9-AC12-46BD-85CA-E0578CFCB3C7" targetNamespace="http://schemas.microsoft.com/office/2006/metadata/properties" ma:root="true" ma:fieldsID="f20d8cdd544e9406360b705ccf986997" ns1:_="" ns2:_="">
    <xsd:import namespace="http://schemas.microsoft.com/sharepoint/v3"/>
    <xsd:import namespace="F60F55B9-AC12-46BD-85CA-E0578CFCB3C7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0F55B9-AC12-46BD-85CA-E0578CFCB3C7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1A704C5-5301-4848-B0D1-AADA26DE1E4D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F60F55B9-AC12-46BD-85CA-E0578CFCB3C7"/>
  </ds:schemaRefs>
</ds:datastoreItem>
</file>

<file path=customXml/itemProps2.xml><?xml version="1.0" encoding="utf-8"?>
<ds:datastoreItem xmlns:ds="http://schemas.openxmlformats.org/officeDocument/2006/customXml" ds:itemID="{AB1E6189-0D05-4B84-8B39-F6997B4DCA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F60F55B9-AC12-46BD-85CA-E0578CFCB3C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szacunkowy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2023-11-21T12:59:48Z</dcterms:modified>
</cp:coreProperties>
</file>