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en_skoroszyt" defaultThemeVersion="166925"/>
  <xr:revisionPtr revIDLastSave="3" documentId="13_ncr:1_{51868C92-101D-40E7-BEA0-595FA6024973}" xr6:coauthVersionLast="47" xr6:coauthVersionMax="47" xr10:uidLastSave="{19400226-F29A-491A-9B86-0BD76D471741}"/>
  <bookViews>
    <workbookView xWindow="-28920" yWindow="-15" windowWidth="29040" windowHeight="15720" xr2:uid="{00000000-000D-0000-FFFF-FFFF00000000}"/>
  </bookViews>
  <sheets>
    <sheet name="wariant OPZ A" sheetId="12" r:id="rId1"/>
    <sheet name="wariant OPZ B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8" l="1"/>
  <c r="M15" i="8"/>
  <c r="K15" i="8"/>
  <c r="J13" i="12"/>
  <c r="K13" i="12"/>
  <c r="I13" i="12"/>
  <c r="J9" i="12"/>
  <c r="K9" i="12"/>
  <c r="I9" i="12"/>
  <c r="I7" i="12"/>
  <c r="J7" i="12"/>
  <c r="K7" i="12"/>
  <c r="I8" i="12"/>
  <c r="J8" i="12" s="1"/>
  <c r="I10" i="12"/>
  <c r="J10" i="12"/>
  <c r="K10" i="12"/>
  <c r="I11" i="12"/>
  <c r="J11" i="12"/>
  <c r="K11" i="12"/>
  <c r="I12" i="12"/>
  <c r="J12" i="12" s="1"/>
  <c r="K12" i="12"/>
  <c r="K6" i="12"/>
  <c r="J6" i="12"/>
  <c r="I6" i="12"/>
  <c r="L12" i="8"/>
  <c r="M12" i="8"/>
  <c r="K12" i="8"/>
  <c r="K7" i="8"/>
  <c r="L7" i="8"/>
  <c r="M7" i="8"/>
  <c r="K8" i="8"/>
  <c r="L8" i="8"/>
  <c r="M8" i="8"/>
  <c r="K9" i="8"/>
  <c r="L9" i="8"/>
  <c r="M9" i="8"/>
  <c r="K10" i="8"/>
  <c r="L10" i="8"/>
  <c r="M10" i="8"/>
  <c r="K11" i="8"/>
  <c r="L11" i="8"/>
  <c r="M11" i="8"/>
  <c r="K13" i="8"/>
  <c r="L13" i="8"/>
  <c r="M13" i="8"/>
  <c r="K14" i="8"/>
  <c r="L14" i="8"/>
  <c r="M14" i="8"/>
  <c r="L6" i="8"/>
  <c r="M6" i="8"/>
  <c r="K6" i="8"/>
  <c r="E14" i="8"/>
  <c r="F14" i="8"/>
  <c r="D14" i="8"/>
  <c r="E13" i="8"/>
  <c r="F13" i="8"/>
  <c r="D13" i="8"/>
  <c r="K8" i="12" l="1"/>
</calcChain>
</file>

<file path=xl/sharedStrings.xml><?xml version="1.0" encoding="utf-8"?>
<sst xmlns="http://schemas.openxmlformats.org/spreadsheetml/2006/main" count="100" uniqueCount="61">
  <si>
    <t>nazwa usługi</t>
  </si>
  <si>
    <t>* wartości orientacyjne (służą do porównania ofert)</t>
  </si>
  <si>
    <t>razem</t>
  </si>
  <si>
    <t>x</t>
  </si>
  <si>
    <t>lp</t>
  </si>
  <si>
    <t>A</t>
  </si>
  <si>
    <t>B</t>
  </si>
  <si>
    <t>C</t>
  </si>
  <si>
    <t>D</t>
  </si>
  <si>
    <t>E</t>
  </si>
  <si>
    <t>F</t>
  </si>
  <si>
    <t>zwiększenie woluminu wydruków max o kwotę stanowiącą równowartość 20%  kwoty przeznaczonej na wydruki - zgodnie z wzorem: 20%*(F6+F7)
(zamówienie opcjonalne)</t>
  </si>
  <si>
    <t>liczba</t>
  </si>
  <si>
    <t>Załącznik nr 2 do Zapytania</t>
  </si>
  <si>
    <t>Formularz wyceny - wariant A</t>
  </si>
  <si>
    <t>Formularz wyceny - wariant B</t>
  </si>
  <si>
    <t>cena jednostkowa brutto [PLN]</t>
  </si>
  <si>
    <t>wynagrodzenie miesięczne za udostępnienie dodatkowego urządzenia wielofunkcyjnego typu B* (zamówienie opcjonalne)</t>
  </si>
  <si>
    <t>wynagrodzenie miesięczne za udostępnienie dodatkowego turządzenia wielofunkcyjnego  typu A* (zamówienie opcjonalne)</t>
  </si>
  <si>
    <t>wynagrodzenie miesięczne za udostępnienie urządzenia wielofunkcyjnego typ A- (zamówienie opcjonalne)</t>
  </si>
  <si>
    <t>urządzenie wielofunkcyjne typ A wraz z 5 letnią gwarancją/serwisem- (zamówienie opcjonalne)</t>
  </si>
  <si>
    <t>urządzenie wielofunkcyjne typ B wraz z 5 letnią gwarancją/serwisem- (zamówienie opcjonalne)</t>
  </si>
  <si>
    <t>przedłużenie świadczenia usługi serwisu dla Systemu na kolejny okres 12 miesięcy (zamówienie opcjonalne)</t>
  </si>
  <si>
    <t>producent</t>
  </si>
  <si>
    <t>liczba urządzeń/ miesięczna wydruków/ kopii</t>
  </si>
  <si>
    <r>
      <t>koszt wydruku/kopii 1 strony mono</t>
    </r>
    <r>
      <rPr>
        <b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- miesięcznie</t>
    </r>
  </si>
  <si>
    <r>
      <t>koszt wydruku/kopii 1 strony kolor</t>
    </r>
    <r>
      <rPr>
        <b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- miesięcznie</t>
    </r>
  </si>
  <si>
    <t>D1</t>
  </si>
  <si>
    <t>D2</t>
  </si>
  <si>
    <t>D3</t>
  </si>
  <si>
    <t>F1</t>
  </si>
  <si>
    <t>F2</t>
  </si>
  <si>
    <t>F3</t>
  </si>
  <si>
    <t>cena jednostkowa brutto 
za 1 miesiąc/ za 1 stronę wariant 1</t>
  </si>
  <si>
    <t>cena jednostkowa brutto 
za 1 miesiąc/ za 1 stronę wariant 2</t>
  </si>
  <si>
    <t>cena jednostkowa brutto 
za 1 miesiąc/ za 1 stronę wariant 3</t>
  </si>
  <si>
    <t>G1</t>
  </si>
  <si>
    <t>wartość  brutto wariant 1</t>
  </si>
  <si>
    <r>
      <t xml:space="preserve">liczba </t>
    </r>
    <r>
      <rPr>
        <b/>
        <sz val="9"/>
        <color theme="1"/>
        <rFont val="Calibri"/>
        <family val="2"/>
        <charset val="238"/>
        <scheme val="minor"/>
      </rPr>
      <t>miesięcy</t>
    </r>
    <r>
      <rPr>
        <b/>
        <sz val="11"/>
        <color theme="1"/>
        <rFont val="Calibri"/>
        <family val="2"/>
        <charset val="238"/>
        <scheme val="minor"/>
      </rPr>
      <t xml:space="preserve"> wariant 1</t>
    </r>
  </si>
  <si>
    <r>
      <t xml:space="preserve">liczba </t>
    </r>
    <r>
      <rPr>
        <b/>
        <sz val="9"/>
        <color theme="1"/>
        <rFont val="Calibri"/>
        <family val="2"/>
        <charset val="238"/>
        <scheme val="minor"/>
      </rPr>
      <t>miesięcy</t>
    </r>
    <r>
      <rPr>
        <b/>
        <sz val="11"/>
        <color theme="1"/>
        <rFont val="Calibri"/>
        <family val="2"/>
        <charset val="238"/>
        <scheme val="minor"/>
      </rPr>
      <t xml:space="preserve"> wariant 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</si>
  <si>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liczba </t>
    </r>
    <r>
      <rPr>
        <b/>
        <sz val="9"/>
        <color theme="1"/>
        <rFont val="Calibri"/>
        <family val="2"/>
        <charset val="238"/>
        <scheme val="minor"/>
      </rPr>
      <t>miesięcy</t>
    </r>
    <r>
      <rPr>
        <b/>
        <sz val="11"/>
        <color theme="1"/>
        <rFont val="Calibri"/>
        <family val="2"/>
        <charset val="238"/>
        <scheme val="minor"/>
      </rPr>
      <t xml:space="preserve"> wariant 3</t>
    </r>
    <r>
      <rPr>
        <sz val="11"/>
        <color theme="1"/>
        <rFont val="Calibri"/>
        <family val="2"/>
        <charset val="238"/>
        <scheme val="minor"/>
      </rPr>
      <t/>
    </r>
  </si>
  <si>
    <t>wartość  brutto wariant 2</t>
  </si>
  <si>
    <t>wartość  brutto wariant 3</t>
  </si>
  <si>
    <t>G2</t>
  </si>
  <si>
    <t>G3</t>
  </si>
  <si>
    <t>wynagrodzenie miesięczne za udostępnienie urządzenia wielofunkcyjnego typ A- (zamówienie podstawowe)</t>
  </si>
  <si>
    <t>wynagrodzenie miesięczne za udostępnienie urządzenia wielofunkcyjnego typu B- (zamówienie podstawowe)</t>
  </si>
  <si>
    <t>producent urządzenia</t>
  </si>
  <si>
    <t>urządzenie wielofunkcyjne typ A wraz z 5 letnią gwarancją/serwisem- (zamówienie podstawowe)</t>
  </si>
  <si>
    <t>urządzenie wielofunkcyjne typu B wraz z 5 letnią gwarancją/serwisem- (zamówienie podstawowe)</t>
  </si>
  <si>
    <t>licencje do Systemu Wydruku Centralnego wraz z usługą serwisową w zależności od wariantu dla minimum 1200 jednoczesnych użytkowników</t>
  </si>
  <si>
    <t>świadczenie usługi serwisowej w zależności od wariantu w zamówieniu podstawowym</t>
  </si>
  <si>
    <t>liczba miesięcy wariant 1</t>
  </si>
  <si>
    <t>liczba miesięcy wariant 2</t>
  </si>
  <si>
    <t>liczba miesięcy wariant 3</t>
  </si>
  <si>
    <t xml:space="preserve">wartość  brutto [PLN] wariant 1 </t>
  </si>
  <si>
    <t>E1</t>
  </si>
  <si>
    <t>E2</t>
  </si>
  <si>
    <t>E3</t>
  </si>
  <si>
    <t>wartość  brutto [PLN] wariant 2</t>
  </si>
  <si>
    <t>wartość  brutto [PLN] wariant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</si>
</sst>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2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2" xfId="0" applyBorder="1"/>
    <xf numFmtId="3" fontId="0" fillId="0" borderId="0" xfId="0" applyNumberFormat="1"/>
    <xf numFmtId="3" fontId="0" fillId="0" borderId="2" xfId="0" applyNumberFormat="1" applyBorder="1"/>
    <xf numFmtId="4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2" xfId="0" applyFont="1" applyBorder="1"/>
    <xf numFmtId="0" fontId="7" fillId="4" borderId="1" xfId="0" applyFont="1" applyFill="1" applyBorder="1" applyAlignment="1">
      <alignment wrapText="1"/>
    </xf>
    <xf numFmtId="3" fontId="4" fillId="4" borderId="1" xfId="0" applyNumberFormat="1" applyFont="1" applyFill="1" applyBorder="1"/>
    <xf numFmtId="0" fontId="4" fillId="4" borderId="1" xfId="0" applyFont="1" applyFill="1" applyBorder="1"/>
    <xf numFmtId="0" fontId="5" fillId="5" borderId="1" xfId="0" applyFont="1" applyFill="1" applyBorder="1" applyAlignment="1">
      <alignment wrapText="1"/>
    </xf>
    <xf numFmtId="3" fontId="0" fillId="5" borderId="1" xfId="0" applyNumberFormat="1" applyFill="1" applyBorder="1"/>
    <xf numFmtId="0" fontId="0" fillId="5" borderId="1" xfId="0" applyFill="1" applyBorder="1"/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0" xfId="0" applyAlignment="1">
      <alignment horizontal="center" vertical="center"/>
    </xf>
    <xf numFmtId="3" fontId="0" fillId="5" borderId="1" xfId="0" applyNumberForma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7" fillId="5" borderId="1" xfId="0" applyFont="1" applyFill="1" applyBorder="1" applyAlignment="1">
      <alignment wrapText="1"/>
    </xf>
    <xf numFmtId="0" fontId="6" fillId="0" borderId="0" xfId="0" applyFont="1" applyAlignment="1">
      <alignment horizontal="center" vertical="center"/>
    </xf>
    <xf numFmtId="3" fontId="4" fillId="2" borderId="1" xfId="0" applyNumberFormat="1" applyFont="1" applyFill="1" applyBorder="1" applyAlignment="1">
      <alignment wrapText="1"/>
    </xf>
    <xf numFmtId="3" fontId="4" fillId="3" borderId="1" xfId="0" applyNumberFormat="1" applyFont="1" applyFill="1" applyBorder="1" applyAlignment="1">
      <alignment wrapText="1"/>
    </xf>
    <xf numFmtId="0" fontId="4" fillId="0" borderId="1" xfId="0" applyFont="1" applyBorder="1"/>
    <xf numFmtId="0" fontId="8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3" fontId="4" fillId="5" borderId="1" xfId="0" applyNumberFormat="1" applyFont="1" applyFill="1" applyBorder="1"/>
    <xf numFmtId="0" fontId="4" fillId="5" borderId="1" xfId="0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4" fillId="0" borderId="1" xfId="2" applyNumberFormat="1" applyFont="1" applyBorder="1" applyAlignment="1">
      <alignment vertical="center" wrapText="1"/>
    </xf>
    <xf numFmtId="4" fontId="2" fillId="0" borderId="1" xfId="0" applyNumberFormat="1" applyFont="1" applyBorder="1"/>
    <xf numFmtId="4" fontId="2" fillId="0" borderId="5" xfId="0" applyNumberFormat="1" applyFont="1" applyBorder="1"/>
    <xf numFmtId="4" fontId="5" fillId="0" borderId="1" xfId="0" applyNumberFormat="1" applyFont="1" applyBorder="1" applyAlignment="1">
      <alignment vertical="center"/>
    </xf>
    <xf numFmtId="4" fontId="0" fillId="0" borderId="1" xfId="0" applyNumberFormat="1" applyBorder="1"/>
    <xf numFmtId="4" fontId="4" fillId="0" borderId="1" xfId="2" applyNumberFormat="1" applyFont="1" applyBorder="1" applyAlignment="1">
      <alignment wrapText="1"/>
    </xf>
    <xf numFmtId="0" fontId="2" fillId="0" borderId="3" xfId="0" applyFont="1" applyBorder="1" applyAlignment="1">
      <alignment horizontal="center"/>
    </xf>
    <xf numFmtId="4" fontId="2" fillId="0" borderId="6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</cellXfs>
  <cellStyles count="9">
    <cellStyle name="Normalny" xfId="0" builtinId="0"/>
    <cellStyle name="Walutowy" xfId="2" builtinId="4"/>
    <cellStyle name="Walutowy 2" xfId="1" xr:uid="{00000000-0005-0000-0000-000002000000}"/>
    <cellStyle name="Walutowy 2 2" xfId="3" xr:uid="{00000000-0005-0000-0000-000003000000}"/>
    <cellStyle name="Walutowy 2 2 2" xfId="7" xr:uid="{ADA1B9FD-AF37-4D3E-ACDB-B731058B4AE3}"/>
    <cellStyle name="Walutowy 2 3" xfId="5" xr:uid="{05FCC2A1-90A6-4171-A751-55CD14253D64}"/>
    <cellStyle name="Walutowy 3" xfId="4" xr:uid="{00000000-0005-0000-0000-000004000000}"/>
    <cellStyle name="Walutowy 3 2" xfId="8" xr:uid="{681A4F15-8D31-4114-99F8-C33F980F5F75}"/>
    <cellStyle name="Walutowy 4" xfId="6" xr:uid="{89D918A5-4031-49E8-B706-859B306368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DD5B0-99AC-45F9-B005-816CC051C2E0}">
  <sheetPr codeName="Arkusz2"/>
  <dimension ref="A1:Z17"/>
  <sheetViews>
    <sheetView tabSelected="1" zoomScale="120" zoomScaleNormal="120" workbookViewId="0">
      <selection activeCell="I9" sqref="I9"/>
    </sheetView>
  </sheetViews>
  <sheetFormatPr defaultColWidth="9.1796875" defaultRowHeight="14.5" x14ac:dyDescent="0.35"/>
  <cols>
    <col min="1" max="1" width="3" bestFit="1" customWidth="1"/>
    <col min="2" max="2" width="27.7265625" style="8" customWidth="1"/>
    <col min="3" max="3" width="7.453125" style="2" bestFit="1" customWidth="1"/>
    <col min="4" max="4" width="23.453125" style="2" customWidth="1"/>
    <col min="5" max="5" width="11.90625" style="2" customWidth="1"/>
    <col min="6" max="6" width="14.7265625" style="2" customWidth="1"/>
    <col min="7" max="7" width="12.6328125" style="2" customWidth="1"/>
    <col min="8" max="8" width="13" customWidth="1"/>
    <col min="9" max="9" width="16.26953125" customWidth="1"/>
  </cols>
  <sheetData>
    <row r="1" spans="1:11" x14ac:dyDescent="0.35">
      <c r="B1" t="s">
        <v>13</v>
      </c>
      <c r="C1"/>
      <c r="D1"/>
      <c r="E1"/>
      <c r="F1"/>
      <c r="G1"/>
    </row>
    <row r="2" spans="1:11" x14ac:dyDescent="0.35">
      <c r="B2">
        <v>245436</v>
      </c>
      <c r="C2"/>
      <c r="D2"/>
      <c r="E2"/>
      <c r="F2"/>
      <c r="G2"/>
    </row>
    <row r="3" spans="1:11" x14ac:dyDescent="0.35">
      <c r="B3" s="45" t="s">
        <v>14</v>
      </c>
      <c r="C3" s="45"/>
      <c r="D3" s="45"/>
      <c r="E3" s="45"/>
      <c r="F3" s="45"/>
      <c r="G3" s="45"/>
      <c r="H3" s="45"/>
      <c r="I3" s="45"/>
    </row>
    <row r="4" spans="1:11" ht="58" x14ac:dyDescent="0.35">
      <c r="A4" t="s">
        <v>4</v>
      </c>
      <c r="B4" s="9" t="s">
        <v>0</v>
      </c>
      <c r="C4" s="20" t="s">
        <v>12</v>
      </c>
      <c r="D4" s="20" t="s">
        <v>23</v>
      </c>
      <c r="E4" s="20" t="s">
        <v>52</v>
      </c>
      <c r="F4" s="20" t="s">
        <v>53</v>
      </c>
      <c r="G4" s="20" t="s">
        <v>54</v>
      </c>
      <c r="H4" s="21" t="s">
        <v>16</v>
      </c>
      <c r="I4" s="5" t="s">
        <v>55</v>
      </c>
      <c r="J4" s="5" t="s">
        <v>59</v>
      </c>
      <c r="K4" s="5" t="s">
        <v>60</v>
      </c>
    </row>
    <row r="5" spans="1:11" x14ac:dyDescent="0.35">
      <c r="A5" s="23" t="s">
        <v>5</v>
      </c>
      <c r="B5" s="9" t="s">
        <v>6</v>
      </c>
      <c r="C5" s="9" t="s">
        <v>7</v>
      </c>
      <c r="D5" s="9" t="s">
        <v>8</v>
      </c>
      <c r="E5" s="9" t="s">
        <v>56</v>
      </c>
      <c r="F5" s="9" t="s">
        <v>57</v>
      </c>
      <c r="G5" s="9" t="s">
        <v>58</v>
      </c>
      <c r="H5" s="9" t="s">
        <v>10</v>
      </c>
      <c r="I5" s="9" t="s">
        <v>36</v>
      </c>
      <c r="J5" s="9" t="s">
        <v>43</v>
      </c>
      <c r="K5" s="9" t="s">
        <v>44</v>
      </c>
    </row>
    <row r="6" spans="1:11" ht="65.5" x14ac:dyDescent="0.35">
      <c r="A6" s="23">
        <v>1</v>
      </c>
      <c r="B6" s="14" t="s">
        <v>50</v>
      </c>
      <c r="C6" s="15">
        <v>1</v>
      </c>
      <c r="D6" s="15"/>
      <c r="E6" s="15" t="s">
        <v>3</v>
      </c>
      <c r="F6" s="15" t="s">
        <v>3</v>
      </c>
      <c r="G6" s="15" t="s">
        <v>3</v>
      </c>
      <c r="H6" s="38"/>
      <c r="I6" s="42">
        <f>C6*H6</f>
        <v>0</v>
      </c>
      <c r="J6" s="43">
        <f>I6</f>
        <v>0</v>
      </c>
      <c r="K6" s="43">
        <f>I6</f>
        <v>0</v>
      </c>
    </row>
    <row r="7" spans="1:11" ht="52.5" x14ac:dyDescent="0.35">
      <c r="A7">
        <v>2</v>
      </c>
      <c r="B7" s="14" t="s">
        <v>48</v>
      </c>
      <c r="C7" s="15">
        <v>16</v>
      </c>
      <c r="D7" s="15"/>
      <c r="E7" s="15" t="s">
        <v>3</v>
      </c>
      <c r="F7" s="15" t="s">
        <v>3</v>
      </c>
      <c r="G7" s="15" t="s">
        <v>3</v>
      </c>
      <c r="H7" s="39"/>
      <c r="I7" s="42">
        <f t="shared" ref="I7:I12" si="0">C7*H7</f>
        <v>0</v>
      </c>
      <c r="J7" s="43">
        <f t="shared" ref="J7:J12" si="1">I7</f>
        <v>0</v>
      </c>
      <c r="K7" s="43">
        <f t="shared" ref="K7:K12" si="2">I7</f>
        <v>0</v>
      </c>
    </row>
    <row r="8" spans="1:11" ht="52.5" x14ac:dyDescent="0.35">
      <c r="A8">
        <v>3</v>
      </c>
      <c r="B8" s="14" t="s">
        <v>49</v>
      </c>
      <c r="C8" s="15">
        <v>9</v>
      </c>
      <c r="D8" s="15"/>
      <c r="E8" s="15" t="s">
        <v>3</v>
      </c>
      <c r="F8" s="15" t="s">
        <v>3</v>
      </c>
      <c r="G8" s="15" t="s">
        <v>3</v>
      </c>
      <c r="H8" s="39"/>
      <c r="I8" s="42">
        <f t="shared" si="0"/>
        <v>0</v>
      </c>
      <c r="J8" s="43">
        <f t="shared" si="1"/>
        <v>0</v>
      </c>
      <c r="K8" s="43">
        <f t="shared" si="2"/>
        <v>0</v>
      </c>
    </row>
    <row r="9" spans="1:11" ht="39.5" x14ac:dyDescent="0.35">
      <c r="A9">
        <v>4</v>
      </c>
      <c r="B9" s="14" t="s">
        <v>51</v>
      </c>
      <c r="C9" s="15">
        <v>1</v>
      </c>
      <c r="D9" s="15" t="s">
        <v>3</v>
      </c>
      <c r="E9" s="15">
        <v>12</v>
      </c>
      <c r="F9" s="15">
        <v>24</v>
      </c>
      <c r="G9" s="15">
        <v>36</v>
      </c>
      <c r="H9" s="39"/>
      <c r="I9" s="42">
        <f>$C9*$H9*E9</f>
        <v>0</v>
      </c>
      <c r="J9" s="42">
        <f t="shared" ref="J9:K9" si="3">$C9*$H9*F9</f>
        <v>0</v>
      </c>
      <c r="K9" s="42">
        <f t="shared" si="3"/>
        <v>0</v>
      </c>
    </row>
    <row r="10" spans="1:11" ht="52.5" x14ac:dyDescent="0.35">
      <c r="A10">
        <v>4</v>
      </c>
      <c r="B10" s="26" t="s">
        <v>22</v>
      </c>
      <c r="C10" s="18">
        <v>1</v>
      </c>
      <c r="D10" s="18"/>
      <c r="E10" s="18" t="s">
        <v>3</v>
      </c>
      <c r="F10" s="18" t="s">
        <v>3</v>
      </c>
      <c r="G10" s="18" t="s">
        <v>3</v>
      </c>
      <c r="H10" s="39"/>
      <c r="I10" s="42">
        <f t="shared" si="0"/>
        <v>0</v>
      </c>
      <c r="J10" s="43">
        <f t="shared" si="1"/>
        <v>0</v>
      </c>
      <c r="K10" s="43">
        <f t="shared" si="2"/>
        <v>0</v>
      </c>
    </row>
    <row r="11" spans="1:11" ht="52.5" x14ac:dyDescent="0.35">
      <c r="A11">
        <v>5</v>
      </c>
      <c r="B11" s="26" t="s">
        <v>20</v>
      </c>
      <c r="C11" s="18">
        <v>1</v>
      </c>
      <c r="D11" s="18"/>
      <c r="E11" s="18" t="s">
        <v>3</v>
      </c>
      <c r="F11" s="18" t="s">
        <v>3</v>
      </c>
      <c r="G11" s="18" t="s">
        <v>3</v>
      </c>
      <c r="H11" s="39"/>
      <c r="I11" s="42">
        <f t="shared" si="0"/>
        <v>0</v>
      </c>
      <c r="J11" s="43">
        <f t="shared" si="1"/>
        <v>0</v>
      </c>
      <c r="K11" s="43">
        <f t="shared" si="2"/>
        <v>0</v>
      </c>
    </row>
    <row r="12" spans="1:11" ht="52.5" x14ac:dyDescent="0.35">
      <c r="A12">
        <v>6</v>
      </c>
      <c r="B12" s="26" t="s">
        <v>21</v>
      </c>
      <c r="C12" s="18">
        <v>3</v>
      </c>
      <c r="D12" s="18"/>
      <c r="E12" s="18" t="s">
        <v>3</v>
      </c>
      <c r="F12" s="18" t="s">
        <v>3</v>
      </c>
      <c r="G12" s="18" t="s">
        <v>3</v>
      </c>
      <c r="H12" s="39"/>
      <c r="I12" s="42">
        <f t="shared" si="0"/>
        <v>0</v>
      </c>
      <c r="J12" s="43">
        <f t="shared" si="1"/>
        <v>0</v>
      </c>
      <c r="K12" s="43">
        <f t="shared" si="2"/>
        <v>0</v>
      </c>
    </row>
    <row r="13" spans="1:11" ht="29.25" customHeight="1" x14ac:dyDescent="0.35">
      <c r="B13" s="12"/>
      <c r="H13" s="40" t="s">
        <v>2</v>
      </c>
      <c r="I13" s="41">
        <f>SUM(I6:I12)</f>
        <v>0</v>
      </c>
      <c r="J13" s="41">
        <f t="shared" ref="J13:K13" si="4">SUM(J6:J12)</f>
        <v>0</v>
      </c>
      <c r="K13" s="41">
        <f t="shared" si="4"/>
        <v>0</v>
      </c>
    </row>
    <row r="14" spans="1:11" x14ac:dyDescent="0.35">
      <c r="B14" s="13"/>
      <c r="C14" s="3"/>
      <c r="I14" s="4"/>
    </row>
    <row r="17" spans="2:26" s="2" customFormat="1" x14ac:dyDescent="0.35">
      <c r="B17" s="8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1">
    <mergeCell ref="B3:I3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AED07-1B06-4B4A-B0D2-E0EA7F73005B}">
  <sheetPr codeName="Arkusz1"/>
  <dimension ref="A1:AB19"/>
  <sheetViews>
    <sheetView zoomScaleNormal="100" workbookViewId="0">
      <selection activeCell="Q9" sqref="Q9"/>
    </sheetView>
  </sheetViews>
  <sheetFormatPr defaultColWidth="9.1796875" defaultRowHeight="14.5" x14ac:dyDescent="0.35"/>
  <cols>
    <col min="1" max="1" width="3" bestFit="1" customWidth="1"/>
    <col min="2" max="2" width="27.7265625" style="8" customWidth="1"/>
    <col min="3" max="3" width="7.453125" style="2" bestFit="1" customWidth="1"/>
    <col min="4" max="6" width="7.7265625" customWidth="1"/>
    <col min="7" max="7" width="15.90625" customWidth="1"/>
    <col min="8" max="10" width="13" customWidth="1"/>
    <col min="11" max="11" width="16.26953125" customWidth="1"/>
    <col min="12" max="12" width="15.90625" customWidth="1"/>
    <col min="13" max="13" width="19.81640625" customWidth="1"/>
  </cols>
  <sheetData>
    <row r="1" spans="1:13" x14ac:dyDescent="0.35">
      <c r="B1" t="s">
        <v>13</v>
      </c>
      <c r="C1"/>
    </row>
    <row r="2" spans="1:13" x14ac:dyDescent="0.35">
      <c r="B2">
        <v>245436</v>
      </c>
      <c r="C2"/>
    </row>
    <row r="3" spans="1:13" x14ac:dyDescent="0.35">
      <c r="B3" s="45" t="s">
        <v>15</v>
      </c>
      <c r="C3" s="45"/>
      <c r="D3" s="45"/>
      <c r="E3" s="45"/>
      <c r="F3" s="45"/>
      <c r="G3" s="45"/>
      <c r="H3" s="45"/>
      <c r="I3" s="45"/>
      <c r="J3" s="45"/>
      <c r="K3" s="45"/>
    </row>
    <row r="4" spans="1:13" s="37" customFormat="1" ht="84" x14ac:dyDescent="0.35">
      <c r="A4" s="37" t="s">
        <v>4</v>
      </c>
      <c r="B4" s="9" t="s">
        <v>0</v>
      </c>
      <c r="C4" s="20" t="s">
        <v>24</v>
      </c>
      <c r="D4" s="5" t="s">
        <v>38</v>
      </c>
      <c r="E4" s="5" t="s">
        <v>39</v>
      </c>
      <c r="F4" s="5" t="s">
        <v>40</v>
      </c>
      <c r="G4" s="5" t="s">
        <v>47</v>
      </c>
      <c r="H4" s="21" t="s">
        <v>33</v>
      </c>
      <c r="I4" s="21" t="s">
        <v>34</v>
      </c>
      <c r="J4" s="21" t="s">
        <v>35</v>
      </c>
      <c r="K4" s="5" t="s">
        <v>37</v>
      </c>
      <c r="L4" s="5" t="s">
        <v>41</v>
      </c>
      <c r="M4" s="5" t="s">
        <v>42</v>
      </c>
    </row>
    <row r="5" spans="1:13" x14ac:dyDescent="0.35">
      <c r="A5" s="23" t="s">
        <v>5</v>
      </c>
      <c r="B5" s="9" t="s">
        <v>6</v>
      </c>
      <c r="C5" s="23" t="s">
        <v>7</v>
      </c>
      <c r="D5" s="9" t="s">
        <v>27</v>
      </c>
      <c r="E5" s="9" t="s">
        <v>28</v>
      </c>
      <c r="F5" s="9" t="s">
        <v>29</v>
      </c>
      <c r="G5" s="27" t="s">
        <v>9</v>
      </c>
      <c r="H5" s="23" t="s">
        <v>30</v>
      </c>
      <c r="I5" s="23" t="s">
        <v>31</v>
      </c>
      <c r="J5" s="23" t="s">
        <v>32</v>
      </c>
      <c r="K5" s="9" t="s">
        <v>36</v>
      </c>
      <c r="L5" s="9" t="s">
        <v>43</v>
      </c>
      <c r="M5" s="9" t="s">
        <v>44</v>
      </c>
    </row>
    <row r="6" spans="1:13" ht="52.5" x14ac:dyDescent="0.35">
      <c r="A6">
        <v>1</v>
      </c>
      <c r="B6" s="14" t="s">
        <v>45</v>
      </c>
      <c r="C6" s="15">
        <v>16</v>
      </c>
      <c r="D6" s="16">
        <v>12</v>
      </c>
      <c r="E6" s="16">
        <v>24</v>
      </c>
      <c r="F6" s="16">
        <v>36</v>
      </c>
      <c r="G6" s="30"/>
      <c r="H6" s="39"/>
      <c r="I6" s="39"/>
      <c r="J6" s="39"/>
      <c r="K6" s="39">
        <f>$C6*D6*H6</f>
        <v>0</v>
      </c>
      <c r="L6" s="39">
        <f t="shared" ref="L6:M6" si="0">$C6*E6*I6</f>
        <v>0</v>
      </c>
      <c r="M6" s="39">
        <f t="shared" si="0"/>
        <v>0</v>
      </c>
    </row>
    <row r="7" spans="1:13" ht="52.5" x14ac:dyDescent="0.35">
      <c r="A7">
        <v>2</v>
      </c>
      <c r="B7" s="14" t="s">
        <v>46</v>
      </c>
      <c r="C7" s="15">
        <v>9</v>
      </c>
      <c r="D7" s="16">
        <v>12</v>
      </c>
      <c r="E7" s="16">
        <v>24</v>
      </c>
      <c r="F7" s="16">
        <v>36</v>
      </c>
      <c r="G7" s="30"/>
      <c r="H7" s="39"/>
      <c r="I7" s="39"/>
      <c r="J7" s="39"/>
      <c r="K7" s="39">
        <f t="shared" ref="K7:K14" si="1">$C7*D7*H7</f>
        <v>0</v>
      </c>
      <c r="L7" s="39">
        <f t="shared" ref="L7:L14" si="2">$C7*E7*I7</f>
        <v>0</v>
      </c>
      <c r="M7" s="39">
        <f t="shared" ref="M7:M14" si="3">$C7*F7*J7</f>
        <v>0</v>
      </c>
    </row>
    <row r="8" spans="1:13" ht="52.5" x14ac:dyDescent="0.35">
      <c r="A8">
        <v>3</v>
      </c>
      <c r="B8" s="17" t="s">
        <v>18</v>
      </c>
      <c r="C8" s="35">
        <v>1</v>
      </c>
      <c r="D8" s="36">
        <v>20</v>
      </c>
      <c r="E8" s="36">
        <v>32</v>
      </c>
      <c r="F8" s="36">
        <v>44</v>
      </c>
      <c r="G8" s="31"/>
      <c r="H8" s="39"/>
      <c r="I8" s="39"/>
      <c r="J8" s="39"/>
      <c r="K8" s="39">
        <f t="shared" si="1"/>
        <v>0</v>
      </c>
      <c r="L8" s="39">
        <f t="shared" si="2"/>
        <v>0</v>
      </c>
      <c r="M8" s="39">
        <f t="shared" si="3"/>
        <v>0</v>
      </c>
    </row>
    <row r="9" spans="1:13" ht="52.5" x14ac:dyDescent="0.35">
      <c r="A9">
        <v>4</v>
      </c>
      <c r="B9" s="17" t="s">
        <v>17</v>
      </c>
      <c r="C9" s="35">
        <v>3</v>
      </c>
      <c r="D9" s="36">
        <v>20</v>
      </c>
      <c r="E9" s="36">
        <v>32</v>
      </c>
      <c r="F9" s="36">
        <v>44</v>
      </c>
      <c r="G9" s="31"/>
      <c r="H9" s="39"/>
      <c r="I9" s="39"/>
      <c r="J9" s="39"/>
      <c r="K9" s="39">
        <f t="shared" si="1"/>
        <v>0</v>
      </c>
      <c r="L9" s="39">
        <f t="shared" si="2"/>
        <v>0</v>
      </c>
      <c r="M9" s="39">
        <f t="shared" si="3"/>
        <v>0</v>
      </c>
    </row>
    <row r="10" spans="1:13" ht="52.5" x14ac:dyDescent="0.35">
      <c r="B10" s="17" t="s">
        <v>19</v>
      </c>
      <c r="C10" s="18">
        <v>16</v>
      </c>
      <c r="D10" s="19">
        <v>12</v>
      </c>
      <c r="E10" s="19">
        <v>12</v>
      </c>
      <c r="F10" s="19">
        <v>12</v>
      </c>
      <c r="G10" s="32"/>
      <c r="H10" s="39"/>
      <c r="I10" s="39"/>
      <c r="J10" s="39"/>
      <c r="K10" s="39">
        <f t="shared" si="1"/>
        <v>0</v>
      </c>
      <c r="L10" s="39">
        <f t="shared" si="2"/>
        <v>0</v>
      </c>
      <c r="M10" s="39">
        <f t="shared" si="3"/>
        <v>0</v>
      </c>
    </row>
    <row r="11" spans="1:13" ht="52.5" x14ac:dyDescent="0.35">
      <c r="B11" s="17" t="s">
        <v>19</v>
      </c>
      <c r="C11" s="18">
        <v>9</v>
      </c>
      <c r="D11" s="19">
        <v>12</v>
      </c>
      <c r="E11" s="19">
        <v>12</v>
      </c>
      <c r="F11" s="19">
        <v>12</v>
      </c>
      <c r="G11" s="32"/>
      <c r="H11" s="39"/>
      <c r="I11" s="39"/>
      <c r="J11" s="39"/>
      <c r="K11" s="39">
        <f t="shared" si="1"/>
        <v>0</v>
      </c>
      <c r="L11" s="39">
        <f t="shared" si="2"/>
        <v>0</v>
      </c>
      <c r="M11" s="39">
        <f t="shared" si="3"/>
        <v>0</v>
      </c>
    </row>
    <row r="12" spans="1:13" ht="78.5" x14ac:dyDescent="0.35">
      <c r="A12">
        <v>5</v>
      </c>
      <c r="B12" s="17" t="s">
        <v>11</v>
      </c>
      <c r="C12" s="24" t="s">
        <v>3</v>
      </c>
      <c r="D12" s="25" t="s">
        <v>3</v>
      </c>
      <c r="E12" s="25" t="s">
        <v>3</v>
      </c>
      <c r="F12" s="25" t="s">
        <v>3</v>
      </c>
      <c r="G12" s="33" t="s">
        <v>3</v>
      </c>
      <c r="H12" s="44" t="s">
        <v>3</v>
      </c>
      <c r="I12" s="44" t="s">
        <v>3</v>
      </c>
      <c r="J12" s="44" t="s">
        <v>3</v>
      </c>
      <c r="K12" s="39">
        <f>20%*(K13+K14)</f>
        <v>0</v>
      </c>
      <c r="L12" s="39">
        <f t="shared" ref="L12:M12" si="4">20%*(L13+L14)</f>
        <v>0</v>
      </c>
      <c r="M12" s="39">
        <f t="shared" si="4"/>
        <v>0</v>
      </c>
    </row>
    <row r="13" spans="1:13" ht="26.5" x14ac:dyDescent="0.35">
      <c r="A13">
        <v>6</v>
      </c>
      <c r="B13" s="10" t="s">
        <v>25</v>
      </c>
      <c r="C13" s="28">
        <v>60000</v>
      </c>
      <c r="D13" s="6">
        <f>12+D6</f>
        <v>24</v>
      </c>
      <c r="E13" s="6">
        <f t="shared" ref="E13:F13" si="5">12+E6</f>
        <v>36</v>
      </c>
      <c r="F13" s="6">
        <f t="shared" si="5"/>
        <v>48</v>
      </c>
      <c r="G13" s="34" t="s">
        <v>3</v>
      </c>
      <c r="H13" s="39"/>
      <c r="I13" s="39"/>
      <c r="J13" s="39"/>
      <c r="K13" s="39">
        <f t="shared" si="1"/>
        <v>0</v>
      </c>
      <c r="L13" s="39">
        <f t="shared" si="2"/>
        <v>0</v>
      </c>
      <c r="M13" s="39">
        <f t="shared" si="3"/>
        <v>0</v>
      </c>
    </row>
    <row r="14" spans="1:13" ht="26.5" x14ac:dyDescent="0.35">
      <c r="A14">
        <v>7</v>
      </c>
      <c r="B14" s="11" t="s">
        <v>26</v>
      </c>
      <c r="C14" s="29">
        <v>30000</v>
      </c>
      <c r="D14" s="7">
        <f>12+D6</f>
        <v>24</v>
      </c>
      <c r="E14" s="7">
        <f t="shared" ref="E14:F14" si="6">12+E6</f>
        <v>36</v>
      </c>
      <c r="F14" s="7">
        <f t="shared" si="6"/>
        <v>48</v>
      </c>
      <c r="G14" s="34" t="s">
        <v>3</v>
      </c>
      <c r="H14" s="39"/>
      <c r="I14" s="39"/>
      <c r="J14" s="39"/>
      <c r="K14" s="39">
        <f t="shared" si="1"/>
        <v>0</v>
      </c>
      <c r="L14" s="39">
        <f t="shared" si="2"/>
        <v>0</v>
      </c>
      <c r="M14" s="39">
        <f t="shared" si="3"/>
        <v>0</v>
      </c>
    </row>
    <row r="15" spans="1:13" ht="29.25" customHeight="1" x14ac:dyDescent="0.35">
      <c r="B15" s="12"/>
      <c r="D15" s="22"/>
      <c r="H15" s="46" t="s">
        <v>2</v>
      </c>
      <c r="I15" s="47"/>
      <c r="J15" s="48"/>
      <c r="K15" s="39">
        <f>SUM(K6:K14)</f>
        <v>0</v>
      </c>
      <c r="L15" s="39">
        <f t="shared" ref="L15:M15" si="7">SUM(L6:L14)</f>
        <v>0</v>
      </c>
      <c r="M15" s="39">
        <f t="shared" si="7"/>
        <v>0</v>
      </c>
    </row>
    <row r="16" spans="1:13" x14ac:dyDescent="0.35">
      <c r="B16" s="13" t="s">
        <v>1</v>
      </c>
      <c r="C16" s="3"/>
      <c r="D16" s="1"/>
      <c r="K16" s="4"/>
    </row>
    <row r="19" spans="2:28" s="2" customFormat="1" x14ac:dyDescent="0.35">
      <c r="B19" s="8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</sheetData>
  <mergeCells count="2">
    <mergeCell ref="B3:K3"/>
    <mergeCell ref="H15:J15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wariant OPZ A</vt:lpstr>
      <vt:lpstr>wariant OPZ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/>
  <cp:lastModifiedBy/>
  <dcterms:created xsi:type="dcterms:W3CDTF">2026-02-26T06:40:37Z</dcterms:created>
  <dcterms:modified xsi:type="dcterms:W3CDTF">2026-02-26T06:41:05Z</dcterms:modified>
</cp:coreProperties>
</file>